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90" activeTab="0"/>
  </bookViews>
  <sheets>
    <sheet name="Лист1" sheetId="1" r:id="rId1"/>
  </sheets>
  <definedNames>
    <definedName name="_xlnm.Print_Area" localSheetId="0">'Лист1'!$A$117:$P$141</definedName>
  </definedNames>
  <calcPr fullCalcOnLoad="1"/>
</workbook>
</file>

<file path=xl/sharedStrings.xml><?xml version="1.0" encoding="utf-8"?>
<sst xmlns="http://schemas.openxmlformats.org/spreadsheetml/2006/main" count="161" uniqueCount="53">
  <si>
    <t>Код бюджету</t>
  </si>
  <si>
    <t xml:space="preserve">Назва місцевого бюджету адміністративно-територіальної одиниці  </t>
  </si>
  <si>
    <t>Субвенція загального фонду на:</t>
  </si>
  <si>
    <t>інші субвенції</t>
  </si>
  <si>
    <t>Всього</t>
  </si>
  <si>
    <t>Головне управління національної поліції в Запорізькій області</t>
  </si>
  <si>
    <t>Головне управління ДСУ з надзвичайних ситуацій</t>
  </si>
  <si>
    <t>(тис. грн.)/грн.</t>
  </si>
  <si>
    <t>Дотації з __________________бюджету</t>
  </si>
  <si>
    <t>Субвенція спеціального фонду на:</t>
  </si>
  <si>
    <t>…</t>
  </si>
  <si>
    <t>ВСЬОГО</t>
  </si>
  <si>
    <t>Якимівський  районний бюджет</t>
  </si>
  <si>
    <t>отг Якимівська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</si>
  <si>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</si>
  <si>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Заступник селищного голови з фінансової частини бюджету</t>
  </si>
  <si>
    <t>І.М.Бойко</t>
  </si>
  <si>
    <t>Міжбюджетні трансферти  з бюджету  об`єднаної  територіальної громади Кирилівської селищної ради місцевим/державному бюджетам  на 2018 рік</t>
  </si>
  <si>
    <t>Субвенції з бюджету  обьєднаної  територіальної громади Кирилівської селищної ради</t>
  </si>
  <si>
    <t>Додаток № 5
до рішення  №    2 від 21.12.2017
"Про бюджет   об`єднаної  територіальної громади Кирилівської селищної ради на 2018 рік"</t>
  </si>
  <si>
    <t>Головне управління Держаної прикордонної служби</t>
  </si>
  <si>
    <t>УДК у Якимівському районі</t>
  </si>
  <si>
    <t>Додаток № 5
до рішення   від   15.02.2018 №  9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</si>
  <si>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Додаток № 5
до рішення   від   17.04.2018 №  8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</si>
  <si>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Обласний бюджет</t>
  </si>
  <si>
    <t>Якимівський районний військовий  комісаріат</t>
  </si>
  <si>
    <t>Додаток № 5
до рішення   від   17.07.2018 №  9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</si>
  <si>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КУ ІРЦ Мелітопольської міської ради</t>
  </si>
  <si>
    <t>Додаток № 5
до рішення   від   11.10.2018 №  7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</si>
  <si>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грн</t>
  </si>
  <si>
    <t>Код</t>
  </si>
  <si>
    <t>Назва бюджету - одержувача/надавача міжбюджетного трансферту</t>
  </si>
  <si>
    <t>Дотація на :</t>
  </si>
  <si>
    <t>Субвенції</t>
  </si>
  <si>
    <t>загального фонду на :</t>
  </si>
  <si>
    <t>спеціального  фонду на :</t>
  </si>
  <si>
    <t>найменування трансферту</t>
  </si>
  <si>
    <t>усього</t>
  </si>
  <si>
    <t>трансферти з інших місцевих бюджетів</t>
  </si>
  <si>
    <t>трансферти іншим  бюджетам</t>
  </si>
  <si>
    <t>Усього</t>
  </si>
  <si>
    <t>Міжбюджетні трансферти   об`єднаної  територіальної громади Комишуваської селищної ради   на 2019 рік</t>
  </si>
  <si>
    <t>Оріхівський  районний бюджет</t>
  </si>
  <si>
    <t>отг Таврійське</t>
  </si>
  <si>
    <t>Оріхівська ЦРЛ</t>
  </si>
  <si>
    <t>Оріхівський СОБЕЗ</t>
  </si>
  <si>
    <t>ТЕРЦЕНТР</t>
  </si>
  <si>
    <t xml:space="preserve">Селищний голова </t>
  </si>
  <si>
    <t>Ю.В.Карапетян</t>
  </si>
  <si>
    <t>Субвенція з місцевого бюджету на здійснення переданих видатків у сфері охорони здоров`я за рахунок коштів медичної субвенції(*)</t>
  </si>
  <si>
    <t>Інші сіубвенції з місцевого бюджету</t>
  </si>
  <si>
    <t>інша субвенція</t>
  </si>
  <si>
    <t>до рішення сесії від 1212.2018р №_2" Про місцевий бюджет обьєднаної територіальної громади Комишуваської селищної ради на 2019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</si>
</sst>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;[Red]0.00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0" fillId="0" borderId="0" xfId="0" applyBorder="1" applyAlignment="1">
      <alignment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>
      <alignment/>
    </xf>
    <xf numFmtId="0" fontId="2" fillId="0" borderId="0" xfId="52" applyFont="1">
      <alignment/>
      <protection/>
    </xf>
    <xf numFmtId="0" fontId="2" fillId="33" borderId="0" xfId="52" applyFont="1" applyFill="1">
      <alignment/>
      <protection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0" xfId="52" applyFont="1">
      <alignment/>
      <protection/>
    </xf>
    <xf numFmtId="0" fontId="10" fillId="0" borderId="0" xfId="52" applyNumberFormat="1" applyFont="1" applyFill="1" applyAlignment="1" applyProtection="1">
      <alignment/>
      <protection/>
    </xf>
    <xf numFmtId="0" fontId="10" fillId="33" borderId="0" xfId="52" applyFont="1" applyFill="1">
      <alignment/>
      <protection/>
    </xf>
    <xf numFmtId="0" fontId="10" fillId="0" borderId="0" xfId="52" applyFont="1">
      <alignment/>
      <protection/>
    </xf>
    <xf numFmtId="0" fontId="5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wrapText="1"/>
    </xf>
    <xf numFmtId="49" fontId="12" fillId="33" borderId="10" xfId="0" applyNumberFormat="1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right" wrapText="1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2" fontId="12" fillId="33" borderId="10" xfId="0" applyNumberFormat="1" applyFont="1" applyFill="1" applyBorder="1" applyAlignment="1" applyProtection="1">
      <alignment horizontal="right" wrapText="1"/>
      <protection hidden="1" locked="0"/>
    </xf>
    <xf numFmtId="0" fontId="12" fillId="0" borderId="0" xfId="52" applyFont="1" applyAlignment="1">
      <alignment horizontal="right"/>
      <protection/>
    </xf>
    <xf numFmtId="0" fontId="9" fillId="33" borderId="10" xfId="0" applyFont="1" applyFill="1" applyBorder="1" applyAlignment="1">
      <alignment vertical="center" wrapText="1"/>
    </xf>
    <xf numFmtId="2" fontId="12" fillId="33" borderId="11" xfId="0" applyNumberFormat="1" applyFont="1" applyFill="1" applyBorder="1" applyAlignment="1">
      <alignment wrapText="1"/>
    </xf>
    <xf numFmtId="2" fontId="11" fillId="0" borderId="10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58" fillId="0" borderId="13" xfId="0" applyFont="1" applyBorder="1" applyAlignment="1">
      <alignment horizontal="justify" wrapText="1"/>
    </xf>
    <xf numFmtId="0" fontId="16" fillId="0" borderId="10" xfId="52" applyFont="1" applyBorder="1" applyAlignment="1">
      <alignment wrapText="1"/>
      <protection/>
    </xf>
    <xf numFmtId="0" fontId="59" fillId="0" borderId="0" xfId="0" applyFont="1" applyAlignment="1">
      <alignment/>
    </xf>
    <xf numFmtId="0" fontId="58" fillId="0" borderId="0" xfId="0" applyFont="1" applyBorder="1" applyAlignment="1">
      <alignment horizontal="justify" wrapText="1"/>
    </xf>
    <xf numFmtId="0" fontId="17" fillId="0" borderId="10" xfId="0" applyFont="1" applyBorder="1" applyAlignment="1">
      <alignment/>
    </xf>
    <xf numFmtId="49" fontId="9" fillId="33" borderId="10" xfId="0" applyNumberFormat="1" applyFont="1" applyFill="1" applyBorder="1" applyAlignment="1">
      <alignment wrapText="1"/>
    </xf>
    <xf numFmtId="2" fontId="17" fillId="0" borderId="10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 horizontal="right" wrapText="1"/>
    </xf>
    <xf numFmtId="2" fontId="9" fillId="33" borderId="11" xfId="0" applyNumberFormat="1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2" fontId="9" fillId="33" borderId="10" xfId="0" applyNumberFormat="1" applyFont="1" applyFill="1" applyBorder="1" applyAlignment="1" applyProtection="1">
      <alignment horizontal="right" wrapText="1"/>
      <protection hidden="1" locked="0"/>
    </xf>
    <xf numFmtId="0" fontId="18" fillId="0" borderId="14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left" vertical="center" wrapText="1"/>
    </xf>
    <xf numFmtId="180" fontId="9" fillId="33" borderId="15" xfId="0" applyNumberFormat="1" applyFont="1" applyFill="1" applyBorder="1" applyAlignment="1">
      <alignment horizontal="right" vertical="center" wrapText="1"/>
    </xf>
    <xf numFmtId="180" fontId="4" fillId="0" borderId="10" xfId="52" applyNumberFormat="1" applyFont="1" applyBorder="1" applyAlignment="1">
      <alignment wrapText="1"/>
      <protection/>
    </xf>
    <xf numFmtId="0" fontId="0" fillId="0" borderId="10" xfId="0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185" fontId="9" fillId="33" borderId="10" xfId="0" applyNumberFormat="1" applyFont="1" applyFill="1" applyBorder="1" applyAlignment="1">
      <alignment wrapText="1"/>
    </xf>
    <xf numFmtId="185" fontId="9" fillId="33" borderId="10" xfId="0" applyNumberFormat="1" applyFont="1" applyFill="1" applyBorder="1" applyAlignment="1" applyProtection="1">
      <alignment horizontal="right" wrapText="1"/>
      <protection hidden="1" locked="0"/>
    </xf>
    <xf numFmtId="185" fontId="0" fillId="0" borderId="10" xfId="0" applyNumberFormat="1" applyBorder="1" applyAlignment="1">
      <alignment/>
    </xf>
    <xf numFmtId="185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2" fontId="60" fillId="0" borderId="10" xfId="0" applyNumberFormat="1" applyFont="1" applyBorder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C129">
      <selection activeCell="Q131" sqref="Q131"/>
    </sheetView>
  </sheetViews>
  <sheetFormatPr defaultColWidth="9.140625" defaultRowHeight="12.75"/>
  <cols>
    <col min="1" max="1" width="17.8515625" style="0" customWidth="1"/>
    <col min="2" max="2" width="49.8515625" style="0" customWidth="1"/>
    <col min="3" max="3" width="13.140625" style="0" customWidth="1"/>
    <col min="4" max="4" width="12.7109375" style="0" customWidth="1"/>
    <col min="5" max="5" width="14.57421875" style="0" customWidth="1"/>
    <col min="6" max="6" width="9.421875" style="0" customWidth="1"/>
    <col min="7" max="7" width="12.57421875" style="0" customWidth="1"/>
    <col min="8" max="8" width="9.8515625" style="0" customWidth="1"/>
    <col min="9" max="9" width="13.28125" style="0" customWidth="1"/>
    <col min="10" max="10" width="14.140625" style="0" customWidth="1"/>
    <col min="11" max="11" width="14.57421875" style="0" customWidth="1"/>
    <col min="16" max="16" width="14.8515625" style="0" customWidth="1"/>
    <col min="17" max="17" width="11.421875" style="0" bestFit="1" customWidth="1"/>
  </cols>
  <sheetData>
    <row r="1" spans="1:6" ht="63" customHeight="1" hidden="1">
      <c r="A1" s="1"/>
      <c r="B1" s="2"/>
      <c r="C1" s="3"/>
      <c r="D1" s="4"/>
      <c r="E1" s="88" t="s">
        <v>19</v>
      </c>
      <c r="F1" s="88"/>
    </row>
    <row r="2" spans="1:6" ht="12.75" hidden="1">
      <c r="A2" s="6"/>
      <c r="B2" s="6"/>
      <c r="C2" s="7"/>
      <c r="D2" s="6"/>
      <c r="E2" s="6"/>
      <c r="F2" s="6"/>
    </row>
    <row r="3" spans="1:6" ht="12.75" hidden="1">
      <c r="A3" s="6"/>
      <c r="B3" s="6"/>
      <c r="C3" s="7"/>
      <c r="D3" s="6"/>
      <c r="E3" s="6"/>
      <c r="F3" s="6"/>
    </row>
    <row r="4" ht="12.75" hidden="1"/>
    <row r="5" ht="12.75" hidden="1"/>
    <row r="6" ht="12.75" hidden="1"/>
    <row r="7" spans="1:8" ht="46.5" customHeight="1" hidden="1">
      <c r="A7" s="70" t="s">
        <v>17</v>
      </c>
      <c r="B7" s="70"/>
      <c r="C7" s="70"/>
      <c r="D7" s="70"/>
      <c r="E7" s="70"/>
      <c r="F7" s="70"/>
      <c r="G7" s="70"/>
      <c r="H7" s="70"/>
    </row>
    <row r="8" spans="1:8" ht="22.5" hidden="1">
      <c r="A8" s="16"/>
      <c r="B8" s="17"/>
      <c r="C8" s="17"/>
      <c r="D8" s="17"/>
      <c r="E8" s="18"/>
      <c r="F8" s="19"/>
      <c r="G8" s="20"/>
      <c r="H8" s="21" t="s">
        <v>7</v>
      </c>
    </row>
    <row r="9" spans="1:8" ht="33.75" customHeight="1" hidden="1">
      <c r="A9" s="76" t="s">
        <v>0</v>
      </c>
      <c r="B9" s="76" t="s">
        <v>1</v>
      </c>
      <c r="C9" s="64" t="s">
        <v>8</v>
      </c>
      <c r="D9" s="65"/>
      <c r="E9" s="83" t="s">
        <v>18</v>
      </c>
      <c r="F9" s="83"/>
      <c r="G9" s="83"/>
      <c r="H9" s="83"/>
    </row>
    <row r="10" spans="1:8" ht="15.75" customHeight="1" hidden="1" thickBot="1">
      <c r="A10" s="77"/>
      <c r="B10" s="77"/>
      <c r="C10" s="66"/>
      <c r="D10" s="67"/>
      <c r="E10" s="84" t="s">
        <v>2</v>
      </c>
      <c r="F10" s="85"/>
      <c r="G10" s="29" t="s">
        <v>9</v>
      </c>
      <c r="H10" s="86" t="s">
        <v>11</v>
      </c>
    </row>
    <row r="11" spans="1:8" ht="142.5" hidden="1" thickBot="1">
      <c r="A11" s="78"/>
      <c r="B11" s="78"/>
      <c r="C11" s="22" t="s">
        <v>10</v>
      </c>
      <c r="D11" s="22" t="s">
        <v>10</v>
      </c>
      <c r="E11" s="33" t="s">
        <v>14</v>
      </c>
      <c r="F11" s="34" t="s">
        <v>3</v>
      </c>
      <c r="G11" s="22" t="s">
        <v>10</v>
      </c>
      <c r="H11" s="87"/>
    </row>
    <row r="12" spans="1:8" ht="39.75" customHeight="1" hidden="1">
      <c r="A12" s="5">
        <v>8320200000</v>
      </c>
      <c r="B12" s="5" t="s">
        <v>12</v>
      </c>
      <c r="C12" s="23"/>
      <c r="D12" s="23"/>
      <c r="E12" s="31">
        <v>913</v>
      </c>
      <c r="F12" s="32"/>
      <c r="G12" s="24"/>
      <c r="H12" s="30">
        <f>E12+F12</f>
        <v>913</v>
      </c>
    </row>
    <row r="13" spans="1:8" ht="39.75" customHeight="1" hidden="1">
      <c r="A13" s="5">
        <v>8533000000</v>
      </c>
      <c r="B13" s="5" t="s">
        <v>13</v>
      </c>
      <c r="C13" s="23"/>
      <c r="D13" s="23"/>
      <c r="E13" s="31">
        <v>4137</v>
      </c>
      <c r="F13" s="32"/>
      <c r="G13" s="24"/>
      <c r="H13" s="30">
        <v>4137</v>
      </c>
    </row>
    <row r="14" spans="1:8" ht="40.5" customHeight="1" hidden="1">
      <c r="A14" s="5"/>
      <c r="B14" s="10" t="s">
        <v>5</v>
      </c>
      <c r="C14" s="23"/>
      <c r="D14" s="23"/>
      <c r="E14" s="9"/>
      <c r="F14" s="8"/>
      <c r="G14" s="24"/>
      <c r="H14" s="30">
        <f>E14+F14</f>
        <v>0</v>
      </c>
    </row>
    <row r="15" spans="1:8" ht="33" customHeight="1" hidden="1">
      <c r="A15" s="5"/>
      <c r="B15" s="10" t="s">
        <v>6</v>
      </c>
      <c r="C15" s="23"/>
      <c r="D15" s="23"/>
      <c r="E15" s="9"/>
      <c r="F15" s="8">
        <v>0</v>
      </c>
      <c r="G15" s="24"/>
      <c r="H15" s="30">
        <f>E15+F15</f>
        <v>0</v>
      </c>
    </row>
    <row r="16" spans="1:8" ht="18.75" hidden="1">
      <c r="A16" s="25"/>
      <c r="B16" s="26" t="s">
        <v>4</v>
      </c>
      <c r="C16" s="23"/>
      <c r="D16" s="23"/>
      <c r="E16" s="27">
        <f>SUM(E12:E15)</f>
        <v>5050</v>
      </c>
      <c r="F16" s="27">
        <f>SUM(F12:F15)</f>
        <v>0</v>
      </c>
      <c r="G16" s="24"/>
      <c r="H16" s="30">
        <f>E16+F16</f>
        <v>5050</v>
      </c>
    </row>
    <row r="17" ht="12.75" hidden="1"/>
    <row r="18" ht="12.75" hidden="1"/>
    <row r="19" spans="1:6" s="15" customFormat="1" ht="18.75" hidden="1">
      <c r="A19" s="11" t="s">
        <v>15</v>
      </c>
      <c r="B19" s="12"/>
      <c r="C19" s="13"/>
      <c r="D19" s="14"/>
      <c r="E19" s="28"/>
      <c r="F19" s="14"/>
    </row>
    <row r="20" ht="18.75" hidden="1">
      <c r="F20" s="35" t="s">
        <v>16</v>
      </c>
    </row>
    <row r="21" ht="12.75" hidden="1"/>
    <row r="22" spans="1:8" ht="68.25" customHeight="1" hidden="1">
      <c r="A22" s="1"/>
      <c r="B22" s="2"/>
      <c r="C22" s="3"/>
      <c r="D22" s="4"/>
      <c r="E22" s="68" t="s">
        <v>22</v>
      </c>
      <c r="F22" s="68"/>
      <c r="G22" s="68"/>
      <c r="H22" s="68"/>
    </row>
    <row r="23" spans="1:6" ht="12.75" hidden="1">
      <c r="A23" s="6"/>
      <c r="B23" s="6"/>
      <c r="C23" s="7"/>
      <c r="D23" s="6"/>
      <c r="E23" s="6"/>
      <c r="F23" s="6"/>
    </row>
    <row r="24" spans="1:6" ht="12.75" hidden="1">
      <c r="A24" s="6"/>
      <c r="B24" s="6"/>
      <c r="C24" s="7"/>
      <c r="D24" s="6"/>
      <c r="E24" s="6"/>
      <c r="F24" s="6"/>
    </row>
    <row r="25" ht="12.75" hidden="1"/>
    <row r="26" ht="12.75" hidden="1"/>
    <row r="27" ht="12.75" hidden="1"/>
    <row r="28" spans="1:8" ht="41.25" customHeight="1" hidden="1">
      <c r="A28" s="70" t="s">
        <v>17</v>
      </c>
      <c r="B28" s="70"/>
      <c r="C28" s="70"/>
      <c r="D28" s="70"/>
      <c r="E28" s="70"/>
      <c r="F28" s="70"/>
      <c r="G28" s="70"/>
      <c r="H28" s="70"/>
    </row>
    <row r="29" spans="1:8" ht="22.5" hidden="1">
      <c r="A29" s="16"/>
      <c r="B29" s="17"/>
      <c r="C29" s="17"/>
      <c r="D29" s="17"/>
      <c r="E29" s="18"/>
      <c r="F29" s="19"/>
      <c r="G29" s="20"/>
      <c r="H29" s="21" t="s">
        <v>7</v>
      </c>
    </row>
    <row r="30" spans="1:8" ht="15.75" hidden="1">
      <c r="A30" s="76" t="s">
        <v>0</v>
      </c>
      <c r="B30" s="76" t="s">
        <v>1</v>
      </c>
      <c r="C30" s="64" t="s">
        <v>8</v>
      </c>
      <c r="D30" s="65"/>
      <c r="E30" s="83" t="s">
        <v>18</v>
      </c>
      <c r="F30" s="83"/>
      <c r="G30" s="83"/>
      <c r="H30" s="83"/>
    </row>
    <row r="31" spans="1:8" ht="63.75" hidden="1" thickBot="1">
      <c r="A31" s="77"/>
      <c r="B31" s="77"/>
      <c r="C31" s="66"/>
      <c r="D31" s="67"/>
      <c r="E31" s="84" t="s">
        <v>2</v>
      </c>
      <c r="F31" s="85"/>
      <c r="G31" s="29" t="s">
        <v>9</v>
      </c>
      <c r="H31" s="86" t="s">
        <v>11</v>
      </c>
    </row>
    <row r="32" spans="1:8" ht="142.5" hidden="1" thickBot="1">
      <c r="A32" s="78"/>
      <c r="B32" s="78"/>
      <c r="C32" s="22" t="s">
        <v>10</v>
      </c>
      <c r="D32" s="22" t="s">
        <v>10</v>
      </c>
      <c r="E32" s="33" t="s">
        <v>14</v>
      </c>
      <c r="F32" s="34" t="s">
        <v>3</v>
      </c>
      <c r="G32" s="22" t="s">
        <v>10</v>
      </c>
      <c r="H32" s="87"/>
    </row>
    <row r="33" spans="1:8" ht="18.75" hidden="1">
      <c r="A33" s="5">
        <v>8320200000</v>
      </c>
      <c r="B33" s="5" t="s">
        <v>12</v>
      </c>
      <c r="C33" s="23"/>
      <c r="D33" s="23"/>
      <c r="E33" s="31">
        <v>913</v>
      </c>
      <c r="F33" s="32"/>
      <c r="G33" s="24"/>
      <c r="H33" s="30">
        <f aca="true" t="shared" si="0" ref="H33:H39">E33+F33</f>
        <v>913</v>
      </c>
    </row>
    <row r="34" spans="1:8" ht="18.75" hidden="1">
      <c r="A34" s="5">
        <v>8533000000</v>
      </c>
      <c r="B34" s="5" t="s">
        <v>13</v>
      </c>
      <c r="C34" s="23"/>
      <c r="D34" s="23"/>
      <c r="E34" s="31">
        <v>4137</v>
      </c>
      <c r="F34" s="32">
        <v>230.5</v>
      </c>
      <c r="G34" s="24"/>
      <c r="H34" s="30">
        <f t="shared" si="0"/>
        <v>4367.5</v>
      </c>
    </row>
    <row r="35" spans="1:8" ht="36.75" hidden="1">
      <c r="A35" s="5"/>
      <c r="B35" s="10" t="s">
        <v>5</v>
      </c>
      <c r="C35" s="23"/>
      <c r="D35" s="23"/>
      <c r="E35" s="9"/>
      <c r="F35" s="8">
        <v>100</v>
      </c>
      <c r="G35" s="24"/>
      <c r="H35" s="30">
        <f t="shared" si="0"/>
        <v>100</v>
      </c>
    </row>
    <row r="36" spans="1:8" ht="36.75" hidden="1">
      <c r="A36" s="5"/>
      <c r="B36" s="10" t="s">
        <v>6</v>
      </c>
      <c r="C36" s="23"/>
      <c r="D36" s="23"/>
      <c r="E36" s="9"/>
      <c r="F36" s="8">
        <v>200</v>
      </c>
      <c r="G36" s="24"/>
      <c r="H36" s="30">
        <f t="shared" si="0"/>
        <v>200</v>
      </c>
    </row>
    <row r="37" spans="1:8" ht="36.75" hidden="1">
      <c r="A37" s="5"/>
      <c r="B37" s="10" t="s">
        <v>20</v>
      </c>
      <c r="C37" s="23"/>
      <c r="D37" s="23"/>
      <c r="E37" s="9"/>
      <c r="F37" s="8">
        <v>50</v>
      </c>
      <c r="G37" s="24"/>
      <c r="H37" s="30">
        <f t="shared" si="0"/>
        <v>50</v>
      </c>
    </row>
    <row r="38" spans="1:8" ht="18.75" hidden="1">
      <c r="A38" s="5"/>
      <c r="B38" s="10" t="s">
        <v>21</v>
      </c>
      <c r="C38" s="23"/>
      <c r="D38" s="23"/>
      <c r="E38" s="9"/>
      <c r="F38" s="8">
        <v>40</v>
      </c>
      <c r="G38" s="24"/>
      <c r="H38" s="30">
        <f t="shared" si="0"/>
        <v>40</v>
      </c>
    </row>
    <row r="39" spans="1:8" ht="18.75" hidden="1">
      <c r="A39" s="25"/>
      <c r="B39" s="26" t="s">
        <v>4</v>
      </c>
      <c r="C39" s="23"/>
      <c r="D39" s="23"/>
      <c r="E39" s="27">
        <f>SUM(E33:E36)</f>
        <v>5050</v>
      </c>
      <c r="F39" s="27">
        <f>SUM(F33:F38)</f>
        <v>620.5</v>
      </c>
      <c r="G39" s="24"/>
      <c r="H39" s="30">
        <f t="shared" si="0"/>
        <v>5670.5</v>
      </c>
    </row>
    <row r="40" ht="12.75" hidden="1"/>
    <row r="41" ht="12.75" hidden="1"/>
    <row r="42" spans="1:8" ht="18.75" hidden="1">
      <c r="A42" s="11" t="s">
        <v>15</v>
      </c>
      <c r="B42" s="12"/>
      <c r="C42" s="13"/>
      <c r="D42" s="14"/>
      <c r="E42" s="28"/>
      <c r="F42" s="14"/>
      <c r="G42" s="15"/>
      <c r="H42" s="15"/>
    </row>
    <row r="43" ht="18.75" hidden="1">
      <c r="F43" s="35" t="s">
        <v>16</v>
      </c>
    </row>
    <row r="44" spans="1:8" ht="60.75" customHeight="1" hidden="1">
      <c r="A44" s="1"/>
      <c r="B44" s="2"/>
      <c r="C44" s="3"/>
      <c r="D44" s="4"/>
      <c r="E44" s="68" t="s">
        <v>23</v>
      </c>
      <c r="F44" s="68"/>
      <c r="G44" s="68"/>
      <c r="H44" s="68"/>
    </row>
    <row r="45" spans="1:6" ht="12.75" hidden="1">
      <c r="A45" s="6"/>
      <c r="B45" s="6"/>
      <c r="C45" s="7"/>
      <c r="D45" s="6"/>
      <c r="E45" s="6"/>
      <c r="F45" s="6"/>
    </row>
    <row r="46" spans="1:6" ht="12.75" hidden="1">
      <c r="A46" s="6"/>
      <c r="B46" s="6"/>
      <c r="C46" s="7"/>
      <c r="D46" s="6"/>
      <c r="E46" s="6"/>
      <c r="F46" s="6"/>
    </row>
    <row r="47" ht="12.75" hidden="1"/>
    <row r="48" ht="12.75" hidden="1"/>
    <row r="49" ht="12.75" hidden="1"/>
    <row r="50" spans="1:8" ht="39" customHeight="1" hidden="1">
      <c r="A50" s="70" t="s">
        <v>17</v>
      </c>
      <c r="B50" s="70"/>
      <c r="C50" s="70"/>
      <c r="D50" s="70"/>
      <c r="E50" s="70"/>
      <c r="F50" s="70"/>
      <c r="G50" s="70"/>
      <c r="H50" s="70"/>
    </row>
    <row r="51" spans="1:8" ht="22.5" hidden="1">
      <c r="A51" s="16"/>
      <c r="B51" s="17"/>
      <c r="C51" s="17"/>
      <c r="D51" s="17"/>
      <c r="E51" s="18"/>
      <c r="F51" s="19"/>
      <c r="G51" s="20"/>
      <c r="H51" s="21" t="s">
        <v>7</v>
      </c>
    </row>
    <row r="52" spans="1:8" ht="15.75" hidden="1">
      <c r="A52" s="76" t="s">
        <v>0</v>
      </c>
      <c r="B52" s="76" t="s">
        <v>1</v>
      </c>
      <c r="C52" s="64" t="s">
        <v>8</v>
      </c>
      <c r="D52" s="65"/>
      <c r="E52" s="83" t="s">
        <v>18</v>
      </c>
      <c r="F52" s="83"/>
      <c r="G52" s="83"/>
      <c r="H52" s="83"/>
    </row>
    <row r="53" spans="1:8" ht="63.75" hidden="1" thickBot="1">
      <c r="A53" s="77"/>
      <c r="B53" s="77"/>
      <c r="C53" s="66"/>
      <c r="D53" s="67"/>
      <c r="E53" s="84" t="s">
        <v>2</v>
      </c>
      <c r="F53" s="85"/>
      <c r="G53" s="29" t="s">
        <v>9</v>
      </c>
      <c r="H53" s="86" t="s">
        <v>11</v>
      </c>
    </row>
    <row r="54" spans="1:8" ht="142.5" hidden="1" thickBot="1">
      <c r="A54" s="78"/>
      <c r="B54" s="78"/>
      <c r="C54" s="22" t="s">
        <v>10</v>
      </c>
      <c r="D54" s="22" t="s">
        <v>10</v>
      </c>
      <c r="E54" s="33" t="s">
        <v>14</v>
      </c>
      <c r="F54" s="34" t="s">
        <v>3</v>
      </c>
      <c r="G54" s="22" t="s">
        <v>10</v>
      </c>
      <c r="H54" s="87"/>
    </row>
    <row r="55" spans="1:8" ht="18.75" hidden="1">
      <c r="A55" s="5">
        <v>8320200000</v>
      </c>
      <c r="B55" s="5" t="s">
        <v>12</v>
      </c>
      <c r="C55" s="23"/>
      <c r="D55" s="23"/>
      <c r="E55" s="31">
        <v>913</v>
      </c>
      <c r="F55" s="32">
        <v>216.7</v>
      </c>
      <c r="G55" s="24"/>
      <c r="H55" s="30">
        <f aca="true" t="shared" si="1" ref="H55:H61">E55+F55</f>
        <v>1129.7</v>
      </c>
    </row>
    <row r="56" spans="1:8" ht="18.75" hidden="1">
      <c r="A56" s="5">
        <v>8533000000</v>
      </c>
      <c r="B56" s="5" t="s">
        <v>13</v>
      </c>
      <c r="C56" s="23"/>
      <c r="D56" s="23"/>
      <c r="E56" s="31">
        <v>4137</v>
      </c>
      <c r="F56" s="32">
        <f>230.5+70</f>
        <v>300.5</v>
      </c>
      <c r="G56" s="24"/>
      <c r="H56" s="30">
        <f t="shared" si="1"/>
        <v>4437.5</v>
      </c>
    </row>
    <row r="57" spans="1:8" ht="36.75" hidden="1">
      <c r="A57" s="5"/>
      <c r="B57" s="10" t="s">
        <v>5</v>
      </c>
      <c r="C57" s="23"/>
      <c r="D57" s="23"/>
      <c r="E57" s="9"/>
      <c r="F57" s="8">
        <v>100</v>
      </c>
      <c r="G57" s="24"/>
      <c r="H57" s="30">
        <f t="shared" si="1"/>
        <v>100</v>
      </c>
    </row>
    <row r="58" spans="1:8" ht="36.75" hidden="1">
      <c r="A58" s="5"/>
      <c r="B58" s="10" t="s">
        <v>6</v>
      </c>
      <c r="C58" s="23"/>
      <c r="D58" s="23"/>
      <c r="E58" s="9"/>
      <c r="F58" s="8">
        <v>200</v>
      </c>
      <c r="G58" s="24"/>
      <c r="H58" s="30">
        <f t="shared" si="1"/>
        <v>200</v>
      </c>
    </row>
    <row r="59" spans="1:8" ht="36.75" hidden="1">
      <c r="A59" s="5"/>
      <c r="B59" s="10" t="s">
        <v>20</v>
      </c>
      <c r="C59" s="23"/>
      <c r="D59" s="23"/>
      <c r="E59" s="9"/>
      <c r="F59" s="8">
        <v>50</v>
      </c>
      <c r="G59" s="24"/>
      <c r="H59" s="30">
        <f t="shared" si="1"/>
        <v>50</v>
      </c>
    </row>
    <row r="60" spans="1:8" ht="18.75" hidden="1">
      <c r="A60" s="5"/>
      <c r="B60" s="10" t="s">
        <v>21</v>
      </c>
      <c r="C60" s="23"/>
      <c r="D60" s="23"/>
      <c r="E60" s="9"/>
      <c r="F60" s="8">
        <v>40</v>
      </c>
      <c r="G60" s="24"/>
      <c r="H60" s="30">
        <f t="shared" si="1"/>
        <v>40</v>
      </c>
    </row>
    <row r="61" spans="1:8" ht="18.75" hidden="1">
      <c r="A61" s="25"/>
      <c r="B61" s="26" t="s">
        <v>4</v>
      </c>
      <c r="C61" s="23"/>
      <c r="D61" s="23"/>
      <c r="E61" s="27">
        <f>SUM(E55:E58)</f>
        <v>5050</v>
      </c>
      <c r="F61" s="27">
        <f>SUM(F55:F60)</f>
        <v>907.2</v>
      </c>
      <c r="G61" s="24"/>
      <c r="H61" s="30">
        <f t="shared" si="1"/>
        <v>5957.2</v>
      </c>
    </row>
    <row r="62" ht="12.75" hidden="1"/>
    <row r="63" ht="12.75" hidden="1"/>
    <row r="64" spans="1:8" ht="18.75" hidden="1">
      <c r="A64" s="11" t="s">
        <v>15</v>
      </c>
      <c r="B64" s="12"/>
      <c r="C64" s="13"/>
      <c r="D64" s="14"/>
      <c r="E64" s="28"/>
      <c r="F64" s="14"/>
      <c r="G64" s="15"/>
      <c r="H64" s="15"/>
    </row>
    <row r="65" ht="18.75" hidden="1">
      <c r="F65" s="35" t="s">
        <v>16</v>
      </c>
    </row>
    <row r="66" spans="1:8" ht="58.5" customHeight="1" hidden="1">
      <c r="A66" s="1"/>
      <c r="B66" s="2"/>
      <c r="C66" s="3"/>
      <c r="D66" s="4"/>
      <c r="E66" s="68" t="s">
        <v>26</v>
      </c>
      <c r="F66" s="68"/>
      <c r="G66" s="68"/>
      <c r="H66" s="68"/>
    </row>
    <row r="67" spans="1:6" ht="12.75" hidden="1">
      <c r="A67" s="6"/>
      <c r="B67" s="6"/>
      <c r="C67" s="7"/>
      <c r="D67" s="6"/>
      <c r="E67" s="6"/>
      <c r="F67" s="6"/>
    </row>
    <row r="68" spans="1:6" ht="12.75" hidden="1">
      <c r="A68" s="6"/>
      <c r="B68" s="6"/>
      <c r="C68" s="7"/>
      <c r="D68" s="6"/>
      <c r="E68" s="6"/>
      <c r="F68" s="6"/>
    </row>
    <row r="69" ht="12.75" hidden="1"/>
    <row r="70" ht="12.75" hidden="1"/>
    <row r="71" ht="12.75" hidden="1"/>
    <row r="72" spans="1:8" ht="50.25" customHeight="1" hidden="1">
      <c r="A72" s="70" t="s">
        <v>17</v>
      </c>
      <c r="B72" s="70"/>
      <c r="C72" s="70"/>
      <c r="D72" s="70"/>
      <c r="E72" s="70"/>
      <c r="F72" s="70"/>
      <c r="G72" s="70"/>
      <c r="H72" s="70"/>
    </row>
    <row r="73" spans="1:8" ht="22.5" hidden="1">
      <c r="A73" s="16"/>
      <c r="B73" s="17"/>
      <c r="C73" s="17"/>
      <c r="D73" s="17"/>
      <c r="E73" s="18"/>
      <c r="F73" s="19"/>
      <c r="G73" s="20"/>
      <c r="H73" s="21" t="s">
        <v>7</v>
      </c>
    </row>
    <row r="74" spans="1:8" ht="15.75" hidden="1">
      <c r="A74" s="76" t="s">
        <v>0</v>
      </c>
      <c r="B74" s="76" t="s">
        <v>1</v>
      </c>
      <c r="C74" s="64" t="s">
        <v>8</v>
      </c>
      <c r="D74" s="65"/>
      <c r="E74" s="83" t="s">
        <v>18</v>
      </c>
      <c r="F74" s="83"/>
      <c r="G74" s="83"/>
      <c r="H74" s="83"/>
    </row>
    <row r="75" spans="1:8" ht="63.75" hidden="1" thickBot="1">
      <c r="A75" s="77"/>
      <c r="B75" s="77"/>
      <c r="C75" s="66"/>
      <c r="D75" s="67"/>
      <c r="E75" s="84" t="s">
        <v>2</v>
      </c>
      <c r="F75" s="85"/>
      <c r="G75" s="29" t="s">
        <v>9</v>
      </c>
      <c r="H75" s="86" t="s">
        <v>11</v>
      </c>
    </row>
    <row r="76" spans="1:8" ht="142.5" hidden="1" thickBot="1">
      <c r="A76" s="78"/>
      <c r="B76" s="78"/>
      <c r="C76" s="22" t="s">
        <v>10</v>
      </c>
      <c r="D76" s="22" t="s">
        <v>10</v>
      </c>
      <c r="E76" s="33" t="s">
        <v>14</v>
      </c>
      <c r="F76" s="34" t="s">
        <v>3</v>
      </c>
      <c r="G76" s="22" t="s">
        <v>10</v>
      </c>
      <c r="H76" s="87"/>
    </row>
    <row r="77" spans="1:8" ht="18.75" hidden="1">
      <c r="A77" s="48">
        <v>8100000000</v>
      </c>
      <c r="B77" s="49" t="s">
        <v>24</v>
      </c>
      <c r="C77" s="22"/>
      <c r="D77" s="22"/>
      <c r="E77" s="36"/>
      <c r="F77" s="51">
        <v>1000</v>
      </c>
      <c r="G77" s="22"/>
      <c r="H77" s="50">
        <v>1000</v>
      </c>
    </row>
    <row r="78" spans="1:8" ht="15.75" hidden="1">
      <c r="A78" s="37">
        <v>8320200000</v>
      </c>
      <c r="B78" s="37" t="s">
        <v>12</v>
      </c>
      <c r="C78" s="38"/>
      <c r="D78" s="38"/>
      <c r="E78" s="39">
        <f>913+456.5</f>
        <v>1369.5</v>
      </c>
      <c r="F78" s="40">
        <f>216.7+165.1</f>
        <v>381.79999999999995</v>
      </c>
      <c r="G78" s="41"/>
      <c r="H78" s="42">
        <f aca="true" t="shared" si="2" ref="H78:H85">E78+F78</f>
        <v>1751.3</v>
      </c>
    </row>
    <row r="79" spans="1:8" ht="15.75" hidden="1">
      <c r="A79" s="37">
        <v>8533000000</v>
      </c>
      <c r="B79" s="37" t="s">
        <v>13</v>
      </c>
      <c r="C79" s="38"/>
      <c r="D79" s="38"/>
      <c r="E79" s="39">
        <v>4137</v>
      </c>
      <c r="F79" s="40">
        <f>230.5+70+386.1</f>
        <v>686.6</v>
      </c>
      <c r="G79" s="41"/>
      <c r="H79" s="42">
        <f t="shared" si="2"/>
        <v>4823.6</v>
      </c>
    </row>
    <row r="80" spans="1:8" ht="31.5" hidden="1">
      <c r="A80" s="37"/>
      <c r="B80" s="43" t="s">
        <v>5</v>
      </c>
      <c r="C80" s="38"/>
      <c r="D80" s="38"/>
      <c r="E80" s="44"/>
      <c r="F80" s="45">
        <v>200</v>
      </c>
      <c r="G80" s="41"/>
      <c r="H80" s="42">
        <f t="shared" si="2"/>
        <v>200</v>
      </c>
    </row>
    <row r="81" spans="1:8" ht="31.5" hidden="1">
      <c r="A81" s="37"/>
      <c r="B81" s="43" t="s">
        <v>6</v>
      </c>
      <c r="C81" s="38"/>
      <c r="D81" s="38"/>
      <c r="E81" s="44"/>
      <c r="F81" s="45">
        <v>200</v>
      </c>
      <c r="G81" s="41"/>
      <c r="H81" s="42">
        <f t="shared" si="2"/>
        <v>200</v>
      </c>
    </row>
    <row r="82" spans="1:8" ht="31.5" hidden="1">
      <c r="A82" s="37"/>
      <c r="B82" s="43" t="s">
        <v>20</v>
      </c>
      <c r="C82" s="38"/>
      <c r="D82" s="38"/>
      <c r="E82" s="44"/>
      <c r="F82" s="45">
        <v>100</v>
      </c>
      <c r="G82" s="41"/>
      <c r="H82" s="42">
        <f t="shared" si="2"/>
        <v>100</v>
      </c>
    </row>
    <row r="83" spans="1:8" ht="15.75" hidden="1">
      <c r="A83" s="37"/>
      <c r="B83" s="43" t="s">
        <v>21</v>
      </c>
      <c r="C83" s="38"/>
      <c r="D83" s="38"/>
      <c r="E83" s="44"/>
      <c r="F83" s="45">
        <v>40</v>
      </c>
      <c r="G83" s="41"/>
      <c r="H83" s="42">
        <f t="shared" si="2"/>
        <v>40</v>
      </c>
    </row>
    <row r="84" spans="1:8" ht="15.75" hidden="1">
      <c r="A84" s="37"/>
      <c r="B84" s="43" t="s">
        <v>25</v>
      </c>
      <c r="C84" s="38"/>
      <c r="D84" s="38"/>
      <c r="E84" s="44"/>
      <c r="F84" s="45">
        <v>50</v>
      </c>
      <c r="G84" s="41"/>
      <c r="H84" s="42">
        <f t="shared" si="2"/>
        <v>50</v>
      </c>
    </row>
    <row r="85" spans="1:8" ht="15.75" hidden="1">
      <c r="A85" s="46"/>
      <c r="B85" s="46" t="s">
        <v>4</v>
      </c>
      <c r="C85" s="38"/>
      <c r="D85" s="38"/>
      <c r="E85" s="47">
        <f>SUM(E78:E81)</f>
        <v>5506.5</v>
      </c>
      <c r="F85" s="47">
        <f>SUM(F77:F84)</f>
        <v>2658.4</v>
      </c>
      <c r="G85" s="41"/>
      <c r="H85" s="42">
        <f t="shared" si="2"/>
        <v>8164.9</v>
      </c>
    </row>
    <row r="86" ht="12.75" hidden="1"/>
    <row r="87" ht="12.75" hidden="1"/>
    <row r="88" spans="1:8" ht="18.75" hidden="1">
      <c r="A88" s="11" t="s">
        <v>15</v>
      </c>
      <c r="B88" s="12"/>
      <c r="C88" s="13"/>
      <c r="D88" s="14"/>
      <c r="E88" s="28"/>
      <c r="F88" s="14"/>
      <c r="G88" s="15"/>
      <c r="H88" s="15"/>
    </row>
    <row r="89" ht="18.75" hidden="1">
      <c r="F89" s="35" t="s">
        <v>16</v>
      </c>
    </row>
    <row r="90" ht="12.75" hidden="1"/>
    <row r="91" spans="1:8" ht="62.25" customHeight="1" hidden="1">
      <c r="A91" s="1"/>
      <c r="B91" s="2"/>
      <c r="C91" s="3"/>
      <c r="D91" s="4"/>
      <c r="E91" s="68" t="s">
        <v>28</v>
      </c>
      <c r="F91" s="68"/>
      <c r="G91" s="68"/>
      <c r="H91" s="68"/>
    </row>
    <row r="92" spans="1:6" ht="12.75" hidden="1">
      <c r="A92" s="6"/>
      <c r="B92" s="6"/>
      <c r="C92" s="7"/>
      <c r="D92" s="6"/>
      <c r="E92" s="6"/>
      <c r="F92" s="6"/>
    </row>
    <row r="93" spans="1:6" ht="12.75" hidden="1">
      <c r="A93" s="6"/>
      <c r="B93" s="6"/>
      <c r="C93" s="7"/>
      <c r="D93" s="6"/>
      <c r="E93" s="6"/>
      <c r="F93" s="6"/>
    </row>
    <row r="94" ht="12.75" hidden="1"/>
    <row r="95" ht="12.75" hidden="1"/>
    <row r="96" ht="12.75" hidden="1"/>
    <row r="97" spans="1:8" ht="20.25" hidden="1">
      <c r="A97" s="70" t="s">
        <v>17</v>
      </c>
      <c r="B97" s="70"/>
      <c r="C97" s="70"/>
      <c r="D97" s="70"/>
      <c r="E97" s="70"/>
      <c r="F97" s="70"/>
      <c r="G97" s="70"/>
      <c r="H97" s="70"/>
    </row>
    <row r="98" spans="1:8" ht="22.5" hidden="1">
      <c r="A98" s="16"/>
      <c r="B98" s="17"/>
      <c r="C98" s="17"/>
      <c r="D98" s="17"/>
      <c r="E98" s="18"/>
      <c r="F98" s="19"/>
      <c r="G98" s="20"/>
      <c r="H98" s="21" t="s">
        <v>7</v>
      </c>
    </row>
    <row r="99" spans="1:8" ht="15.75" hidden="1">
      <c r="A99" s="76" t="s">
        <v>0</v>
      </c>
      <c r="B99" s="76" t="s">
        <v>1</v>
      </c>
      <c r="C99" s="64" t="s">
        <v>8</v>
      </c>
      <c r="D99" s="65"/>
      <c r="E99" s="83" t="s">
        <v>18</v>
      </c>
      <c r="F99" s="83"/>
      <c r="G99" s="83"/>
      <c r="H99" s="83"/>
    </row>
    <row r="100" spans="1:8" ht="63.75" hidden="1" thickBot="1">
      <c r="A100" s="77"/>
      <c r="B100" s="77"/>
      <c r="C100" s="66"/>
      <c r="D100" s="67"/>
      <c r="E100" s="84" t="s">
        <v>2</v>
      </c>
      <c r="F100" s="85"/>
      <c r="G100" s="29" t="s">
        <v>9</v>
      </c>
      <c r="H100" s="86" t="s">
        <v>11</v>
      </c>
    </row>
    <row r="101" spans="1:8" ht="142.5" hidden="1" thickBot="1">
      <c r="A101" s="78"/>
      <c r="B101" s="78"/>
      <c r="C101" s="22" t="s">
        <v>10</v>
      </c>
      <c r="D101" s="22" t="s">
        <v>10</v>
      </c>
      <c r="E101" s="33" t="s">
        <v>14</v>
      </c>
      <c r="F101" s="34" t="s">
        <v>3</v>
      </c>
      <c r="G101" s="22" t="s">
        <v>10</v>
      </c>
      <c r="H101" s="87"/>
    </row>
    <row r="102" spans="1:8" ht="18.75" hidden="1">
      <c r="A102" s="48">
        <v>8100000000</v>
      </c>
      <c r="B102" s="49" t="s">
        <v>24</v>
      </c>
      <c r="C102" s="22"/>
      <c r="D102" s="22"/>
      <c r="E102" s="36"/>
      <c r="F102" s="51">
        <v>1000</v>
      </c>
      <c r="G102" s="22"/>
      <c r="H102" s="50">
        <v>1000</v>
      </c>
    </row>
    <row r="103" spans="1:8" ht="15.75" hidden="1">
      <c r="A103" s="37">
        <v>8320200000</v>
      </c>
      <c r="B103" s="37" t="s">
        <v>12</v>
      </c>
      <c r="C103" s="38"/>
      <c r="D103" s="38"/>
      <c r="E103" s="39">
        <f>913+456.5+152.1</f>
        <v>1521.6</v>
      </c>
      <c r="F103" s="40">
        <f>216.7+165.1+8.1</f>
        <v>389.9</v>
      </c>
      <c r="G103" s="41"/>
      <c r="H103" s="42">
        <f aca="true" t="shared" si="3" ref="H103:H111">E103+F103</f>
        <v>1911.5</v>
      </c>
    </row>
    <row r="104" spans="1:8" ht="15.75" hidden="1">
      <c r="A104" s="37">
        <v>8533000000</v>
      </c>
      <c r="B104" s="37" t="s">
        <v>13</v>
      </c>
      <c r="C104" s="38"/>
      <c r="D104" s="38"/>
      <c r="E104" s="39">
        <v>4137</v>
      </c>
      <c r="F104" s="40">
        <f>230.5+70+386.1+100</f>
        <v>786.6</v>
      </c>
      <c r="G104" s="41"/>
      <c r="H104" s="42">
        <f t="shared" si="3"/>
        <v>4923.6</v>
      </c>
    </row>
    <row r="105" spans="1:8" ht="15.75" hidden="1">
      <c r="A105" s="37"/>
      <c r="B105" s="37" t="s">
        <v>27</v>
      </c>
      <c r="C105" s="38"/>
      <c r="D105" s="38"/>
      <c r="E105" s="39"/>
      <c r="F105" s="40">
        <v>2.5</v>
      </c>
      <c r="G105" s="41"/>
      <c r="H105" s="42">
        <f t="shared" si="3"/>
        <v>2.5</v>
      </c>
    </row>
    <row r="106" spans="1:8" ht="31.5" hidden="1">
      <c r="A106" s="37"/>
      <c r="B106" s="43" t="s">
        <v>5</v>
      </c>
      <c r="C106" s="38"/>
      <c r="D106" s="38"/>
      <c r="E106" s="44"/>
      <c r="F106" s="45">
        <v>200</v>
      </c>
      <c r="G106" s="41"/>
      <c r="H106" s="42">
        <f t="shared" si="3"/>
        <v>200</v>
      </c>
    </row>
    <row r="107" spans="1:8" ht="31.5" hidden="1">
      <c r="A107" s="37"/>
      <c r="B107" s="43" t="s">
        <v>6</v>
      </c>
      <c r="C107" s="38"/>
      <c r="D107" s="38"/>
      <c r="E107" s="44"/>
      <c r="F107" s="45">
        <v>300</v>
      </c>
      <c r="G107" s="41"/>
      <c r="H107" s="42">
        <f t="shared" si="3"/>
        <v>300</v>
      </c>
    </row>
    <row r="108" spans="1:8" ht="31.5" hidden="1">
      <c r="A108" s="37"/>
      <c r="B108" s="43" t="s">
        <v>20</v>
      </c>
      <c r="C108" s="38"/>
      <c r="D108" s="38"/>
      <c r="E108" s="44"/>
      <c r="F108" s="45">
        <v>100</v>
      </c>
      <c r="G108" s="41"/>
      <c r="H108" s="42">
        <f t="shared" si="3"/>
        <v>100</v>
      </c>
    </row>
    <row r="109" spans="1:8" ht="15.75" hidden="1">
      <c r="A109" s="37"/>
      <c r="B109" s="43" t="s">
        <v>21</v>
      </c>
      <c r="C109" s="38"/>
      <c r="D109" s="38"/>
      <c r="E109" s="44"/>
      <c r="F109" s="45">
        <v>40</v>
      </c>
      <c r="G109" s="41"/>
      <c r="H109" s="42">
        <f t="shared" si="3"/>
        <v>40</v>
      </c>
    </row>
    <row r="110" spans="1:8" ht="15.75" hidden="1">
      <c r="A110" s="37"/>
      <c r="B110" s="43" t="s">
        <v>25</v>
      </c>
      <c r="C110" s="38"/>
      <c r="D110" s="38"/>
      <c r="E110" s="44"/>
      <c r="F110" s="45">
        <v>50</v>
      </c>
      <c r="G110" s="41"/>
      <c r="H110" s="42">
        <f t="shared" si="3"/>
        <v>50</v>
      </c>
    </row>
    <row r="111" spans="1:8" ht="15.75" hidden="1">
      <c r="A111" s="46"/>
      <c r="B111" s="46" t="s">
        <v>4</v>
      </c>
      <c r="C111" s="38"/>
      <c r="D111" s="38"/>
      <c r="E111" s="47">
        <f>SUM(E103:E107)</f>
        <v>5658.6</v>
      </c>
      <c r="F111" s="47">
        <f>SUM(F102:F110)</f>
        <v>2869</v>
      </c>
      <c r="G111" s="41"/>
      <c r="H111" s="42">
        <f t="shared" si="3"/>
        <v>8527.6</v>
      </c>
    </row>
    <row r="112" ht="12.75" hidden="1"/>
    <row r="113" ht="12.75" hidden="1"/>
    <row r="114" spans="1:8" ht="18.75" hidden="1">
      <c r="A114" s="11" t="s">
        <v>15</v>
      </c>
      <c r="B114" s="12"/>
      <c r="C114" s="13"/>
      <c r="D114" s="14"/>
      <c r="E114" s="28"/>
      <c r="F114" s="14"/>
      <c r="G114" s="15"/>
      <c r="H114" s="15"/>
    </row>
    <row r="115" ht="18.75" hidden="1">
      <c r="F115" s="35" t="s">
        <v>16</v>
      </c>
    </row>
    <row r="116" ht="12.75" hidden="1"/>
    <row r="118" spans="1:15" ht="15">
      <c r="A118" s="1"/>
      <c r="B118" s="2"/>
      <c r="C118" s="3"/>
      <c r="D118" s="4"/>
      <c r="E118" s="68"/>
      <c r="F118" s="68"/>
      <c r="G118" s="68"/>
      <c r="H118" s="68"/>
      <c r="L118" s="68" t="s">
        <v>28</v>
      </c>
      <c r="M118" s="68"/>
      <c r="N118" s="68"/>
      <c r="O118" s="68"/>
    </row>
    <row r="119" spans="1:16" ht="12.75" customHeight="1">
      <c r="A119" s="6"/>
      <c r="B119" s="6"/>
      <c r="C119" s="7"/>
      <c r="D119" s="6"/>
      <c r="E119" s="69"/>
      <c r="F119" s="69"/>
      <c r="M119" s="69" t="s">
        <v>52</v>
      </c>
      <c r="N119" s="69"/>
      <c r="O119" s="69"/>
      <c r="P119" s="69"/>
    </row>
    <row r="120" spans="1:16" ht="12.75">
      <c r="A120" s="6"/>
      <c r="B120" s="6"/>
      <c r="C120" s="7"/>
      <c r="D120" s="6"/>
      <c r="E120" s="69"/>
      <c r="F120" s="69"/>
      <c r="M120" s="69"/>
      <c r="N120" s="69"/>
      <c r="O120" s="69"/>
      <c r="P120" s="69"/>
    </row>
    <row r="121" spans="5:16" ht="12.75">
      <c r="E121" s="69"/>
      <c r="F121" s="69"/>
      <c r="M121" s="69"/>
      <c r="N121" s="69"/>
      <c r="O121" s="69"/>
      <c r="P121" s="69"/>
    </row>
    <row r="122" spans="13:16" ht="12.75">
      <c r="M122" s="69"/>
      <c r="N122" s="69"/>
      <c r="O122" s="69"/>
      <c r="P122" s="69"/>
    </row>
    <row r="124" spans="1:14" ht="40.5" customHeight="1">
      <c r="A124" s="70" t="s">
        <v>41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</row>
    <row r="125" spans="1:16" ht="22.5">
      <c r="A125" s="16"/>
      <c r="B125" s="17"/>
      <c r="C125" s="17"/>
      <c r="D125" s="17"/>
      <c r="E125" s="18"/>
      <c r="F125" s="19"/>
      <c r="G125" s="20"/>
      <c r="H125" s="21"/>
      <c r="P125" s="21" t="s">
        <v>29</v>
      </c>
    </row>
    <row r="126" spans="1:16" ht="15.75" customHeight="1">
      <c r="A126" s="76" t="s">
        <v>30</v>
      </c>
      <c r="B126" s="76" t="s">
        <v>31</v>
      </c>
      <c r="C126" s="73" t="s">
        <v>38</v>
      </c>
      <c r="D126" s="74"/>
      <c r="E126" s="74"/>
      <c r="F126" s="74"/>
      <c r="G126" s="74"/>
      <c r="H126" s="74"/>
      <c r="I126" s="75"/>
      <c r="J126" s="73" t="s">
        <v>39</v>
      </c>
      <c r="K126" s="74"/>
      <c r="L126" s="74"/>
      <c r="M126" s="74"/>
      <c r="N126" s="74"/>
      <c r="O126" s="74"/>
      <c r="P126" s="75"/>
    </row>
    <row r="127" spans="1:16" ht="42.75" customHeight="1">
      <c r="A127" s="77"/>
      <c r="B127" s="77"/>
      <c r="C127" s="64" t="s">
        <v>32</v>
      </c>
      <c r="D127" s="65"/>
      <c r="E127" s="66" t="s">
        <v>33</v>
      </c>
      <c r="F127" s="79"/>
      <c r="G127" s="79"/>
      <c r="H127" s="67"/>
      <c r="I127" s="71" t="s">
        <v>37</v>
      </c>
      <c r="J127" s="64" t="s">
        <v>32</v>
      </c>
      <c r="K127" s="65"/>
      <c r="L127" s="66" t="s">
        <v>33</v>
      </c>
      <c r="M127" s="79"/>
      <c r="N127" s="79"/>
      <c r="O127" s="67"/>
      <c r="P127" s="71" t="s">
        <v>37</v>
      </c>
    </row>
    <row r="128" spans="1:16" ht="33" customHeight="1">
      <c r="A128" s="77"/>
      <c r="B128" s="77"/>
      <c r="C128" s="66"/>
      <c r="D128" s="67"/>
      <c r="E128" s="66" t="s">
        <v>34</v>
      </c>
      <c r="F128" s="67"/>
      <c r="G128" s="66" t="s">
        <v>35</v>
      </c>
      <c r="H128" s="67"/>
      <c r="I128" s="71"/>
      <c r="J128" s="66"/>
      <c r="K128" s="67"/>
      <c r="L128" s="66" t="s">
        <v>34</v>
      </c>
      <c r="M128" s="67"/>
      <c r="N128" s="66" t="s">
        <v>35</v>
      </c>
      <c r="O128" s="67"/>
      <c r="P128" s="71"/>
    </row>
    <row r="129" spans="1:16" ht="15.75">
      <c r="A129" s="77"/>
      <c r="B129" s="77"/>
      <c r="C129" s="80" t="s">
        <v>36</v>
      </c>
      <c r="D129" s="81"/>
      <c r="E129" s="81"/>
      <c r="F129" s="81"/>
      <c r="G129" s="81"/>
      <c r="H129" s="82"/>
      <c r="I129" s="71"/>
      <c r="J129" s="80" t="s">
        <v>36</v>
      </c>
      <c r="K129" s="81"/>
      <c r="L129" s="81"/>
      <c r="M129" s="81"/>
      <c r="N129" s="81"/>
      <c r="O129" s="82"/>
      <c r="P129" s="71"/>
    </row>
    <row r="130" spans="1:16" ht="114">
      <c r="A130" s="78"/>
      <c r="B130" s="78"/>
      <c r="C130" s="22" t="s">
        <v>10</v>
      </c>
      <c r="D130" s="22"/>
      <c r="E130" s="57" t="s">
        <v>51</v>
      </c>
      <c r="F130" s="57"/>
      <c r="G130" s="22" t="s">
        <v>10</v>
      </c>
      <c r="H130" s="22" t="s">
        <v>10</v>
      </c>
      <c r="I130" s="72"/>
      <c r="J130" s="57" t="s">
        <v>49</v>
      </c>
      <c r="K130" s="57" t="s">
        <v>50</v>
      </c>
      <c r="L130" s="22" t="s">
        <v>10</v>
      </c>
      <c r="M130" s="22" t="s">
        <v>10</v>
      </c>
      <c r="N130" s="22" t="s">
        <v>10</v>
      </c>
      <c r="O130" s="22" t="s">
        <v>10</v>
      </c>
      <c r="P130" s="72"/>
    </row>
    <row r="131" spans="1:16" ht="12.75">
      <c r="A131" s="53">
        <v>1</v>
      </c>
      <c r="B131" s="53">
        <v>2</v>
      </c>
      <c r="C131" s="54">
        <v>3</v>
      </c>
      <c r="D131" s="54">
        <v>4</v>
      </c>
      <c r="E131" s="54">
        <v>5</v>
      </c>
      <c r="F131" s="54">
        <v>6</v>
      </c>
      <c r="G131" s="54">
        <v>7</v>
      </c>
      <c r="H131" s="55">
        <v>8</v>
      </c>
      <c r="I131" s="56">
        <v>9</v>
      </c>
      <c r="J131" s="54">
        <v>10</v>
      </c>
      <c r="K131" s="54">
        <v>11</v>
      </c>
      <c r="L131" s="54">
        <v>12</v>
      </c>
      <c r="M131" s="54">
        <v>13</v>
      </c>
      <c r="N131" s="54">
        <v>14</v>
      </c>
      <c r="O131" s="55">
        <v>15</v>
      </c>
      <c r="P131" s="56">
        <v>16</v>
      </c>
    </row>
    <row r="132" spans="1:16" ht="15.75">
      <c r="A132" s="37">
        <v>8313200000</v>
      </c>
      <c r="B132" s="37" t="s">
        <v>42</v>
      </c>
      <c r="C132" s="38"/>
      <c r="D132" s="38"/>
      <c r="E132" s="39"/>
      <c r="F132" s="40"/>
      <c r="G132" s="39"/>
      <c r="H132" s="42"/>
      <c r="I132" s="60"/>
      <c r="J132" s="58">
        <v>8741700</v>
      </c>
      <c r="K132" s="58"/>
      <c r="L132" s="39"/>
      <c r="M132" s="40"/>
      <c r="N132" s="41"/>
      <c r="O132" s="42"/>
      <c r="P132" s="61">
        <f>SUM(J132:O132)</f>
        <v>8741700</v>
      </c>
    </row>
    <row r="133" spans="1:16" ht="15.75">
      <c r="A133" s="37"/>
      <c r="B133" s="37" t="s">
        <v>44</v>
      </c>
      <c r="C133" s="38"/>
      <c r="D133" s="38"/>
      <c r="E133" s="39"/>
      <c r="F133" s="40"/>
      <c r="G133" s="39"/>
      <c r="H133" s="42"/>
      <c r="I133" s="52"/>
      <c r="J133" s="58"/>
      <c r="K133" s="58">
        <v>0</v>
      </c>
      <c r="L133" s="39"/>
      <c r="M133" s="40"/>
      <c r="N133" s="41"/>
      <c r="O133" s="42"/>
      <c r="P133" s="62"/>
    </row>
    <row r="134" spans="1:16" ht="15.75">
      <c r="A134" s="37"/>
      <c r="B134" s="37" t="s">
        <v>45</v>
      </c>
      <c r="C134" s="38"/>
      <c r="D134" s="38"/>
      <c r="E134" s="39"/>
      <c r="F134" s="40"/>
      <c r="G134" s="39"/>
      <c r="H134" s="42"/>
      <c r="I134" s="60"/>
      <c r="J134" s="58"/>
      <c r="K134" s="58">
        <v>195077</v>
      </c>
      <c r="L134" s="39"/>
      <c r="M134" s="40"/>
      <c r="N134" s="41"/>
      <c r="O134" s="42"/>
      <c r="P134" s="61">
        <f>SUM(J134:O134)</f>
        <v>195077</v>
      </c>
    </row>
    <row r="135" spans="1:16" ht="15.75">
      <c r="A135" s="37">
        <v>8516000000</v>
      </c>
      <c r="B135" s="37" t="s">
        <v>43</v>
      </c>
      <c r="C135" s="38"/>
      <c r="D135" s="38"/>
      <c r="E135" s="39">
        <v>716395</v>
      </c>
      <c r="F135" s="40"/>
      <c r="G135" s="39"/>
      <c r="H135" s="42"/>
      <c r="I135" s="63">
        <f>SUM(E135:H135)</f>
        <v>716395</v>
      </c>
      <c r="J135" s="58"/>
      <c r="K135" s="58"/>
      <c r="L135" s="39"/>
      <c r="M135" s="40"/>
      <c r="N135" s="41"/>
      <c r="O135" s="42"/>
      <c r="P135" s="62"/>
    </row>
    <row r="136" spans="1:16" ht="15.75">
      <c r="A136" s="37"/>
      <c r="B136" s="37" t="s">
        <v>46</v>
      </c>
      <c r="C136" s="38"/>
      <c r="D136" s="38"/>
      <c r="E136" s="39"/>
      <c r="F136" s="40"/>
      <c r="G136" s="39"/>
      <c r="H136" s="42"/>
      <c r="I136" s="62"/>
      <c r="J136" s="58"/>
      <c r="K136" s="58">
        <v>1104184</v>
      </c>
      <c r="L136" s="39"/>
      <c r="M136" s="40"/>
      <c r="N136" s="41"/>
      <c r="O136" s="42"/>
      <c r="P136" s="61">
        <f>SUM(J136:O136)</f>
        <v>1104184</v>
      </c>
    </row>
    <row r="137" spans="1:17" ht="15.75">
      <c r="A137" s="46"/>
      <c r="B137" s="46" t="s">
        <v>40</v>
      </c>
      <c r="C137" s="38"/>
      <c r="D137" s="38"/>
      <c r="E137" s="47">
        <f>SUM(E135:E136)</f>
        <v>716395</v>
      </c>
      <c r="F137" s="47"/>
      <c r="G137" s="47">
        <f>SUM(G135:G136)</f>
        <v>0</v>
      </c>
      <c r="H137" s="42"/>
      <c r="I137" s="63">
        <f>SUM(E137:H137)</f>
        <v>716395</v>
      </c>
      <c r="J137" s="59">
        <f>J132</f>
        <v>8741700</v>
      </c>
      <c r="K137" s="59">
        <f>K135+K134+K136+K133</f>
        <v>1299261</v>
      </c>
      <c r="L137" s="47"/>
      <c r="M137" s="47"/>
      <c r="N137" s="41"/>
      <c r="O137" s="42"/>
      <c r="P137" s="61">
        <f>SUM(J137:O137)</f>
        <v>10040961</v>
      </c>
      <c r="Q137" s="89"/>
    </row>
    <row r="140" spans="1:8" ht="18.75">
      <c r="A140" s="11" t="s">
        <v>47</v>
      </c>
      <c r="B140" s="12"/>
      <c r="C140" s="13"/>
      <c r="D140" s="14"/>
      <c r="E140" s="28"/>
      <c r="F140" s="14" t="s">
        <v>48</v>
      </c>
      <c r="G140" s="15"/>
      <c r="H140" s="15"/>
    </row>
    <row r="141" ht="18.75">
      <c r="F141" s="35"/>
    </row>
  </sheetData>
  <sheetProtection/>
  <mergeCells count="61">
    <mergeCell ref="E91:H91"/>
    <mergeCell ref="A97:H97"/>
    <mergeCell ref="A99:A101"/>
    <mergeCell ref="B99:B101"/>
    <mergeCell ref="C99:D100"/>
    <mergeCell ref="E99:H99"/>
    <mergeCell ref="E100:F100"/>
    <mergeCell ref="H100:H101"/>
    <mergeCell ref="E66:H66"/>
    <mergeCell ref="A72:H72"/>
    <mergeCell ref="A74:A76"/>
    <mergeCell ref="B74:B76"/>
    <mergeCell ref="C74:D75"/>
    <mergeCell ref="E74:H74"/>
    <mergeCell ref="E75:F75"/>
    <mergeCell ref="H75:H76"/>
    <mergeCell ref="E22:H22"/>
    <mergeCell ref="E1:F1"/>
    <mergeCell ref="A7:H7"/>
    <mergeCell ref="A9:A11"/>
    <mergeCell ref="B9:B11"/>
    <mergeCell ref="C9:D10"/>
    <mergeCell ref="E9:H9"/>
    <mergeCell ref="E10:F10"/>
    <mergeCell ref="H10:H11"/>
    <mergeCell ref="A28:H28"/>
    <mergeCell ref="A30:A32"/>
    <mergeCell ref="B30:B32"/>
    <mergeCell ref="C30:D31"/>
    <mergeCell ref="E30:H30"/>
    <mergeCell ref="E31:F31"/>
    <mergeCell ref="H31:H32"/>
    <mergeCell ref="E118:H118"/>
    <mergeCell ref="E119:F121"/>
    <mergeCell ref="E44:H44"/>
    <mergeCell ref="A50:H50"/>
    <mergeCell ref="A52:A54"/>
    <mergeCell ref="B52:B54"/>
    <mergeCell ref="C52:D53"/>
    <mergeCell ref="E52:H52"/>
    <mergeCell ref="E53:F53"/>
    <mergeCell ref="H53:H54"/>
    <mergeCell ref="P127:P130"/>
    <mergeCell ref="L128:M128"/>
    <mergeCell ref="E127:H127"/>
    <mergeCell ref="E128:F128"/>
    <mergeCell ref="G128:H128"/>
    <mergeCell ref="C129:H129"/>
    <mergeCell ref="N128:O128"/>
    <mergeCell ref="J129:O129"/>
    <mergeCell ref="C127:D128"/>
    <mergeCell ref="J127:K128"/>
    <mergeCell ref="L118:O118"/>
    <mergeCell ref="M119:P122"/>
    <mergeCell ref="A124:N124"/>
    <mergeCell ref="I127:I130"/>
    <mergeCell ref="C126:I126"/>
    <mergeCell ref="A126:A130"/>
    <mergeCell ref="B126:B130"/>
    <mergeCell ref="J126:P126"/>
    <mergeCell ref="L127:O127"/>
  </mergeCell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Asusx540l</cp:lastModifiedBy>
  <cp:lastPrinted>2019-01-04T05:56:20Z</cp:lastPrinted>
  <dcterms:created xsi:type="dcterms:W3CDTF">2016-05-24T15:00:30Z</dcterms:created>
  <dcterms:modified xsi:type="dcterms:W3CDTF">2019-01-04T05:58:25Z</dcterms:modified>
  <cp:category/>
  <cp:version/>
  <cp:contentType/>
  <cp:contentStatus/>
</cp:coreProperties>
</file>